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 - Table 1" sheetId="1" r:id="rId4"/>
    <sheet state="visible" name="Sheet2 - Table 1" sheetId="2" r:id="rId5"/>
  </sheets>
  <definedNames/>
  <calcPr/>
  <extLst>
    <ext uri="GoogleSheetsCustomDataVersion1">
      <go:sheetsCustomData xmlns:go="http://customooxmlschemas.google.com/" r:id="rId6" roundtripDataSignature="AMtx7mjKqwKLJ+hXL0xkHQzKUTahopE0hg=="/>
    </ext>
  </extLst>
</workbook>
</file>

<file path=xl/sharedStrings.xml><?xml version="1.0" encoding="utf-8"?>
<sst xmlns="http://schemas.openxmlformats.org/spreadsheetml/2006/main" count="75" uniqueCount="51">
  <si>
    <t xml:space="preserve">PITCH MONITORING </t>
  </si>
  <si>
    <t>MATCH</t>
  </si>
  <si>
    <t xml:space="preserve">Ford trophy </t>
  </si>
  <si>
    <t>MATCH DATE</t>
  </si>
  <si>
    <t xml:space="preserve">141days out </t>
  </si>
  <si>
    <t>CORE</t>
  </si>
  <si>
    <t>OBSERVATIONS:</t>
  </si>
  <si>
    <t>Grass</t>
  </si>
  <si>
    <t>Strip</t>
  </si>
  <si>
    <t>Outfield</t>
  </si>
  <si>
    <t>FORMAT</t>
  </si>
  <si>
    <t>1 day</t>
  </si>
  <si>
    <t>DIAMETER (cm):</t>
  </si>
  <si>
    <t>cover (%)</t>
  </si>
  <si>
    <t>HOC</t>
  </si>
  <si>
    <t>SAMPLE DATE</t>
  </si>
  <si>
    <t>21/01/22</t>
  </si>
  <si>
    <t>STRIP No</t>
  </si>
  <si>
    <t>river</t>
  </si>
  <si>
    <t>WET</t>
  </si>
  <si>
    <t>DRY</t>
  </si>
  <si>
    <t>TARE</t>
  </si>
  <si>
    <t>SOIL</t>
  </si>
  <si>
    <t>WATER</t>
  </si>
  <si>
    <t>AIR</t>
  </si>
  <si>
    <t>BULK</t>
  </si>
  <si>
    <t>MOIST</t>
  </si>
  <si>
    <t>PORE</t>
  </si>
  <si>
    <t>MINUS</t>
  </si>
  <si>
    <t>LENGTH</t>
  </si>
  <si>
    <t>VOLUME</t>
  </si>
  <si>
    <t>BOTTLE</t>
  </si>
  <si>
    <t>WEIGHT</t>
  </si>
  <si>
    <t>v/v</t>
  </si>
  <si>
    <t>DENSITY</t>
  </si>
  <si>
    <t>CONTENT</t>
  </si>
  <si>
    <t>SATUR</t>
  </si>
  <si>
    <t>ACTUAL</t>
  </si>
  <si>
    <t>SAMPLE</t>
  </si>
  <si>
    <t>DEPTH</t>
  </si>
  <si>
    <t>cm</t>
  </si>
  <si>
    <t>cm³</t>
  </si>
  <si>
    <t>(g)</t>
  </si>
  <si>
    <t>%</t>
  </si>
  <si>
    <t>g/cm³</t>
  </si>
  <si>
    <t>city</t>
  </si>
  <si>
    <t>0-25</t>
  </si>
  <si>
    <t>25-50</t>
  </si>
  <si>
    <t>50-75</t>
  </si>
  <si>
    <t>75-100</t>
  </si>
  <si>
    <t>NOTES: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</si>
</sst>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"/>
    <numFmt numFmtId="165" formatCode="mm/dd/yy"/>
  </numFmts>
  <fonts count="7">
    <font>
      <sz val="12.0"/>
      <color rgb="FF000000"/>
      <name val="Verdana"/>
    </font>
    <font>
      <sz val="10.0"/>
      <color rgb="FF000000"/>
      <name val="Arial"/>
    </font>
    <font>
      <sz val="16.0"/>
      <color rgb="FF000000"/>
      <name val="Arial"/>
    </font>
    <font>
      <b/>
      <sz val="8.0"/>
      <color rgb="FF000000"/>
      <name val="Arial"/>
    </font>
    <font>
      <sz val="8.0"/>
      <color rgb="FF000000"/>
      <name val="Arial"/>
    </font>
    <font>
      <sz val="8.0"/>
      <color rgb="FF000000"/>
      <name val="Roboto"/>
    </font>
    <font>
      <b/>
      <u/>
      <sz val="8.0"/>
      <color rgb="FF00000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D9E2F3"/>
        <bgColor rgb="FFD9E2F3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CCFFCC"/>
        <bgColor rgb="FFCCFFCC"/>
      </patternFill>
    </fill>
  </fills>
  <borders count="17">
    <border/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000000"/>
      </bottom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1" fillId="0" fontId="2" numFmtId="0" xfId="0" applyAlignment="1" applyBorder="1" applyFont="1">
      <alignment readingOrder="0"/>
    </xf>
    <xf borderId="0" fillId="0" fontId="1" numFmtId="0" xfId="0" applyFont="1"/>
    <xf borderId="2" fillId="0" fontId="2" numFmtId="1" xfId="0" applyBorder="1" applyFont="1" applyNumberFormat="1"/>
    <xf borderId="3" fillId="0" fontId="3" numFmtId="0" xfId="0" applyBorder="1" applyFont="1"/>
    <xf borderId="4" fillId="2" fontId="4" numFmtId="0" xfId="0" applyAlignment="1" applyBorder="1" applyFill="1" applyFont="1">
      <alignment readingOrder="0"/>
    </xf>
    <xf borderId="5" fillId="0" fontId="4" numFmtId="1" xfId="0" applyBorder="1" applyFont="1" applyNumberFormat="1"/>
    <xf borderId="6" fillId="0" fontId="4" numFmtId="1" xfId="0" applyBorder="1" applyFont="1" applyNumberFormat="1"/>
    <xf borderId="7" fillId="0" fontId="4" numFmtId="1" xfId="0" applyBorder="1" applyFont="1" applyNumberFormat="1"/>
    <xf borderId="2" fillId="0" fontId="4" numFmtId="1" xfId="0" applyBorder="1" applyFont="1" applyNumberFormat="1"/>
    <xf borderId="1" fillId="0" fontId="4" numFmtId="1" xfId="0" applyBorder="1" applyFont="1" applyNumberFormat="1"/>
    <xf borderId="4" fillId="2" fontId="4" numFmtId="164" xfId="0" applyAlignment="1" applyBorder="1" applyFont="1" applyNumberFormat="1">
      <alignment readingOrder="0"/>
    </xf>
    <xf borderId="5" fillId="0" fontId="4" numFmtId="1" xfId="0" applyAlignment="1" applyBorder="1" applyFont="1" applyNumberFormat="1">
      <alignment readingOrder="0"/>
    </xf>
    <xf borderId="8" fillId="0" fontId="4" numFmtId="1" xfId="0" applyBorder="1" applyFont="1" applyNumberFormat="1"/>
    <xf borderId="9" fillId="0" fontId="3" numFmtId="0" xfId="0" applyBorder="1" applyFont="1"/>
    <xf borderId="10" fillId="0" fontId="3" numFmtId="1" xfId="0" applyBorder="1" applyFont="1" applyNumberFormat="1"/>
    <xf borderId="11" fillId="0" fontId="4" numFmtId="1" xfId="0" applyBorder="1" applyFont="1" applyNumberFormat="1"/>
    <xf borderId="4" fillId="0" fontId="3" numFmtId="0" xfId="0" applyBorder="1" applyFont="1"/>
    <xf borderId="12" fillId="0" fontId="4" numFmtId="0" xfId="0" applyBorder="1" applyFont="1"/>
    <xf borderId="13" fillId="0" fontId="4" numFmtId="1" xfId="0" applyBorder="1" applyFont="1" applyNumberFormat="1"/>
    <xf borderId="14" fillId="0" fontId="4" numFmtId="1" xfId="0" applyBorder="1" applyFont="1" applyNumberFormat="1"/>
    <xf borderId="1" fillId="0" fontId="1" numFmtId="1" xfId="0" applyBorder="1" applyFont="1" applyNumberFormat="1"/>
    <xf borderId="14" fillId="0" fontId="3" numFmtId="0" xfId="0" applyBorder="1" applyFont="1"/>
    <xf borderId="2" fillId="0" fontId="3" numFmtId="1" xfId="0" applyBorder="1" applyFont="1" applyNumberFormat="1"/>
    <xf borderId="15" fillId="2" fontId="4" numFmtId="0" xfId="0" applyAlignment="1" applyBorder="1" applyFont="1">
      <alignment horizontal="center" readingOrder="0"/>
    </xf>
    <xf borderId="10" fillId="0" fontId="4" numFmtId="1" xfId="0" applyBorder="1" applyFont="1" applyNumberFormat="1"/>
    <xf borderId="14" fillId="0" fontId="4" numFmtId="0" xfId="0" applyBorder="1" applyFont="1"/>
    <xf borderId="6" fillId="0" fontId="4" numFmtId="1" xfId="0" applyAlignment="1" applyBorder="1" applyFont="1" applyNumberFormat="1">
      <alignment horizontal="center" readingOrder="0"/>
    </xf>
    <xf borderId="6" fillId="0" fontId="4" numFmtId="1" xfId="0" applyAlignment="1" applyBorder="1" applyFont="1" applyNumberFormat="1">
      <alignment readingOrder="0"/>
    </xf>
    <xf borderId="7" fillId="0" fontId="1" numFmtId="1" xfId="0" applyBorder="1" applyFont="1" applyNumberFormat="1"/>
    <xf borderId="4" fillId="2" fontId="4" numFmtId="0" xfId="0" applyAlignment="1" applyBorder="1" applyFont="1">
      <alignment horizontal="left" readingOrder="0"/>
    </xf>
    <xf borderId="5" fillId="0" fontId="4" numFmtId="165" xfId="0" applyBorder="1" applyFont="1" applyNumberFormat="1"/>
    <xf borderId="3" fillId="2" fontId="4" numFmtId="0" xfId="0" applyAlignment="1" applyBorder="1" applyFont="1">
      <alignment horizontal="center" readingOrder="0"/>
    </xf>
    <xf borderId="9" fillId="0" fontId="4" numFmtId="1" xfId="0" applyBorder="1" applyFont="1" applyNumberFormat="1"/>
    <xf borderId="10" fillId="0" fontId="4" numFmtId="1" xfId="0" applyAlignment="1" applyBorder="1" applyFont="1" applyNumberFormat="1">
      <alignment readingOrder="0"/>
    </xf>
    <xf borderId="15" fillId="0" fontId="4" numFmtId="1" xfId="0" applyBorder="1" applyFont="1" applyNumberFormat="1"/>
    <xf borderId="3" fillId="3" fontId="3" numFmtId="0" xfId="0" applyAlignment="1" applyBorder="1" applyFill="1" applyFont="1">
      <alignment horizontal="center"/>
    </xf>
    <xf borderId="16" fillId="0" fontId="4" numFmtId="1" xfId="0" applyBorder="1" applyFont="1" applyNumberFormat="1"/>
    <xf borderId="3" fillId="0" fontId="3" numFmtId="0" xfId="0" applyAlignment="1" applyBorder="1" applyFont="1">
      <alignment horizontal="center"/>
    </xf>
    <xf borderId="8" fillId="0" fontId="3" numFmtId="1" xfId="0" applyAlignment="1" applyBorder="1" applyFont="1" applyNumberFormat="1">
      <alignment horizontal="center"/>
    </xf>
    <xf borderId="3" fillId="4" fontId="3" numFmtId="0" xfId="0" applyAlignment="1" applyBorder="1" applyFill="1" applyFont="1">
      <alignment horizontal="center"/>
    </xf>
    <xf borderId="3" fillId="5" fontId="3" numFmtId="0" xfId="0" applyAlignment="1" applyBorder="1" applyFill="1" applyFont="1">
      <alignment horizontal="center"/>
    </xf>
    <xf borderId="3" fillId="6" fontId="3" numFmtId="0" xfId="0" applyAlignment="1" applyBorder="1" applyFill="1" applyFont="1">
      <alignment horizontal="center"/>
    </xf>
    <xf borderId="7" fillId="0" fontId="4" numFmtId="1" xfId="0" applyAlignment="1" applyBorder="1" applyFont="1" applyNumberFormat="1">
      <alignment horizontal="center"/>
    </xf>
    <xf borderId="3" fillId="0" fontId="3" numFmtId="0" xfId="0" applyAlignment="1" applyBorder="1" applyFont="1">
      <alignment horizontal="center" readingOrder="0"/>
    </xf>
    <xf borderId="3" fillId="0" fontId="4" numFmtId="1" xfId="0" applyBorder="1" applyFont="1" applyNumberFormat="1"/>
    <xf borderId="3" fillId="0" fontId="4" numFmtId="1" xfId="0" applyAlignment="1" applyBorder="1" applyFont="1" applyNumberFormat="1">
      <alignment horizontal="center"/>
    </xf>
    <xf borderId="8" fillId="0" fontId="4" numFmtId="1" xfId="0" applyAlignment="1" applyBorder="1" applyFont="1" applyNumberFormat="1">
      <alignment horizontal="center"/>
    </xf>
    <xf borderId="3" fillId="0" fontId="4" numFmtId="0" xfId="0" applyBorder="1" applyFont="1"/>
    <xf borderId="3" fillId="2" fontId="4" numFmtId="2" xfId="0" applyAlignment="1" applyBorder="1" applyFont="1" applyNumberFormat="1">
      <alignment horizontal="center" readingOrder="0"/>
    </xf>
    <xf borderId="3" fillId="0" fontId="4" numFmtId="2" xfId="0" applyAlignment="1" applyBorder="1" applyFont="1" applyNumberFormat="1">
      <alignment horizontal="center" readingOrder="0"/>
    </xf>
    <xf borderId="3" fillId="0" fontId="4" numFmtId="2" xfId="0" applyAlignment="1" applyBorder="1" applyFont="1" applyNumberFormat="1">
      <alignment horizontal="center"/>
    </xf>
    <xf borderId="8" fillId="0" fontId="4" numFmtId="2" xfId="0" applyAlignment="1" applyBorder="1" applyFont="1" applyNumberFormat="1">
      <alignment horizontal="center"/>
    </xf>
    <xf borderId="3" fillId="4" fontId="4" numFmtId="2" xfId="0" applyAlignment="1" applyBorder="1" applyFont="1" applyNumberFormat="1">
      <alignment horizontal="center"/>
    </xf>
    <xf borderId="3" fillId="5" fontId="4" numFmtId="2" xfId="0" applyAlignment="1" applyBorder="1" applyFont="1" applyNumberFormat="1">
      <alignment horizontal="center"/>
    </xf>
    <xf borderId="3" fillId="6" fontId="4" numFmtId="2" xfId="0" applyAlignment="1" applyBorder="1" applyFont="1" applyNumberFormat="1">
      <alignment horizontal="center"/>
    </xf>
    <xf borderId="3" fillId="0" fontId="5" numFmtId="2" xfId="0" applyAlignment="1" applyBorder="1" applyFont="1" applyNumberFormat="1">
      <alignment horizontal="center" readingOrder="0"/>
    </xf>
    <xf borderId="9" fillId="0" fontId="6" numFmtId="0" xfId="0" applyBorder="1" applyFont="1"/>
    <xf borderId="1" fillId="0" fontId="1" numFmtId="1" xfId="0" applyAlignment="1" applyBorder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1.22" defaultRowHeight="15.0"/>
  <cols>
    <col customWidth="1" min="1" max="1" width="10.11"/>
    <col customWidth="1" min="2" max="2" width="13.33"/>
    <col customWidth="1" min="3" max="3" width="5.56"/>
    <col customWidth="1" min="4" max="4" width="10.56"/>
    <col customWidth="1" min="5" max="18" width="6.11"/>
    <col customWidth="1" min="19" max="26" width="7.56"/>
  </cols>
  <sheetData>
    <row r="1" ht="42.0" customHeight="1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3"/>
      <c r="T1" s="3"/>
      <c r="U1" s="3"/>
      <c r="V1" s="3"/>
      <c r="W1" s="3"/>
      <c r="X1" s="3"/>
      <c r="Y1" s="3"/>
      <c r="Z1" s="3"/>
    </row>
    <row r="2" ht="16.5" customHeight="1">
      <c r="A2" s="1"/>
      <c r="B2" s="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3"/>
      <c r="T2" s="3"/>
      <c r="U2" s="3"/>
      <c r="V2" s="3"/>
      <c r="W2" s="3"/>
      <c r="X2" s="3"/>
      <c r="Y2" s="3"/>
      <c r="Z2" s="3"/>
    </row>
    <row r="3" ht="12.75" customHeight="1">
      <c r="A3" s="5" t="s">
        <v>1</v>
      </c>
      <c r="B3" s="6" t="s">
        <v>2</v>
      </c>
      <c r="C3" s="7"/>
      <c r="D3" s="8"/>
      <c r="E3" s="9"/>
      <c r="F3" s="10"/>
      <c r="G3" s="10"/>
      <c r="H3" s="10"/>
      <c r="I3" s="11"/>
      <c r="J3" s="10"/>
      <c r="K3" s="10"/>
      <c r="L3" s="10"/>
      <c r="M3" s="11"/>
      <c r="N3" s="10"/>
      <c r="O3" s="11"/>
      <c r="P3" s="10"/>
      <c r="Q3" s="11"/>
      <c r="R3" s="11"/>
      <c r="S3" s="3"/>
      <c r="T3" s="3"/>
      <c r="U3" s="3"/>
      <c r="V3" s="3"/>
      <c r="W3" s="3"/>
      <c r="X3" s="3"/>
      <c r="Y3" s="3"/>
      <c r="Z3" s="3"/>
    </row>
    <row r="4" ht="12.75" customHeight="1">
      <c r="A4" s="5" t="s">
        <v>3</v>
      </c>
      <c r="B4" s="12">
        <v>44563.0</v>
      </c>
      <c r="C4" s="13" t="s">
        <v>4</v>
      </c>
      <c r="D4" s="8"/>
      <c r="E4" s="14"/>
      <c r="F4" s="15" t="s">
        <v>5</v>
      </c>
      <c r="G4" s="16"/>
      <c r="H4" s="17"/>
      <c r="I4" s="14"/>
      <c r="J4" s="18" t="s">
        <v>6</v>
      </c>
      <c r="K4" s="8"/>
      <c r="L4" s="19" t="s">
        <v>7</v>
      </c>
      <c r="M4" s="20"/>
      <c r="N4" s="19" t="s">
        <v>8</v>
      </c>
      <c r="O4" s="20"/>
      <c r="P4" s="19" t="s">
        <v>9</v>
      </c>
      <c r="Q4" s="21"/>
      <c r="R4" s="22"/>
      <c r="S4" s="3"/>
      <c r="T4" s="3"/>
      <c r="U4" s="3"/>
      <c r="V4" s="3"/>
      <c r="W4" s="3"/>
      <c r="X4" s="3"/>
      <c r="Y4" s="3"/>
      <c r="Z4" s="3"/>
    </row>
    <row r="5" ht="12.75" customHeight="1">
      <c r="A5" s="5" t="s">
        <v>10</v>
      </c>
      <c r="B5" s="6" t="s">
        <v>11</v>
      </c>
      <c r="C5" s="7"/>
      <c r="D5" s="8"/>
      <c r="E5" s="14"/>
      <c r="F5" s="23" t="s">
        <v>12</v>
      </c>
      <c r="G5" s="24"/>
      <c r="H5" s="25">
        <v>1.38</v>
      </c>
      <c r="I5" s="9"/>
      <c r="J5" s="26"/>
      <c r="K5" s="17"/>
      <c r="L5" s="27" t="s">
        <v>13</v>
      </c>
      <c r="M5" s="28">
        <v>100.0</v>
      </c>
      <c r="N5" s="27" t="s">
        <v>14</v>
      </c>
      <c r="O5" s="28">
        <v>18.0</v>
      </c>
      <c r="P5" s="27" t="s">
        <v>14</v>
      </c>
      <c r="Q5" s="29"/>
      <c r="R5" s="30"/>
      <c r="S5" s="3"/>
      <c r="T5" s="3"/>
      <c r="U5" s="3"/>
      <c r="V5" s="3"/>
      <c r="W5" s="3"/>
      <c r="X5" s="3"/>
      <c r="Y5" s="3"/>
      <c r="Z5" s="3"/>
    </row>
    <row r="6" ht="12.75" customHeight="1">
      <c r="A6" s="5" t="s">
        <v>15</v>
      </c>
      <c r="B6" s="31" t="s">
        <v>16</v>
      </c>
      <c r="C6" s="32"/>
      <c r="D6" s="8"/>
      <c r="E6" s="9"/>
      <c r="F6" s="26"/>
      <c r="G6" s="26"/>
      <c r="H6" s="26"/>
      <c r="I6" s="11"/>
      <c r="J6" s="11"/>
      <c r="K6" s="11"/>
      <c r="L6" s="26"/>
      <c r="M6" s="26"/>
      <c r="N6" s="26"/>
      <c r="O6" s="26"/>
      <c r="P6" s="26"/>
      <c r="Q6" s="26"/>
      <c r="R6" s="11"/>
      <c r="S6" s="3"/>
      <c r="T6" s="3"/>
      <c r="U6" s="3"/>
      <c r="V6" s="3"/>
      <c r="W6" s="3"/>
      <c r="X6" s="3"/>
      <c r="Y6" s="3"/>
      <c r="Z6" s="3"/>
    </row>
    <row r="7" ht="12.75" customHeight="1">
      <c r="A7" s="5" t="s">
        <v>17</v>
      </c>
      <c r="B7" s="33">
        <v>5.0</v>
      </c>
      <c r="C7" s="34">
        <f>3.14159*(H5/2*H5/2)*C15</f>
        <v>3.694406168</v>
      </c>
      <c r="D7" s="26"/>
      <c r="E7" s="10"/>
      <c r="F7" s="10"/>
      <c r="G7" s="10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3"/>
      <c r="T7" s="3"/>
      <c r="U7" s="3"/>
      <c r="V7" s="3"/>
      <c r="W7" s="3"/>
      <c r="X7" s="3"/>
      <c r="Y7" s="3"/>
      <c r="Z7" s="3"/>
    </row>
    <row r="8" ht="12.75" customHeight="1">
      <c r="A8" s="26"/>
      <c r="B8" s="35" t="s">
        <v>18</v>
      </c>
      <c r="C8" s="10"/>
      <c r="D8" s="36"/>
      <c r="E8" s="37">
        <v>1.0</v>
      </c>
      <c r="F8" s="37">
        <v>2.0</v>
      </c>
      <c r="G8" s="37">
        <v>3.0</v>
      </c>
      <c r="H8" s="21"/>
      <c r="I8" s="10"/>
      <c r="J8" s="10"/>
      <c r="K8" s="10"/>
      <c r="L8" s="10"/>
      <c r="M8" s="11"/>
      <c r="N8" s="10"/>
      <c r="O8" s="10"/>
      <c r="P8" s="10"/>
      <c r="Q8" s="10"/>
      <c r="R8" s="11"/>
      <c r="S8" s="3"/>
      <c r="T8" s="3"/>
      <c r="U8" s="3"/>
      <c r="V8" s="3"/>
      <c r="W8" s="3"/>
      <c r="X8" s="3"/>
      <c r="Y8" s="3"/>
      <c r="Z8" s="3"/>
    </row>
    <row r="9" ht="12.75" customHeight="1">
      <c r="A9" s="11"/>
      <c r="B9" s="38"/>
      <c r="C9" s="39" t="s">
        <v>5</v>
      </c>
      <c r="D9" s="39" t="s">
        <v>5</v>
      </c>
      <c r="E9" s="39" t="s">
        <v>19</v>
      </c>
      <c r="F9" s="39" t="s">
        <v>20</v>
      </c>
      <c r="G9" s="39" t="s">
        <v>21</v>
      </c>
      <c r="H9" s="39" t="s">
        <v>19</v>
      </c>
      <c r="I9" s="39" t="s">
        <v>20</v>
      </c>
      <c r="J9" s="39" t="s">
        <v>22</v>
      </c>
      <c r="K9" s="39" t="s">
        <v>23</v>
      </c>
      <c r="L9" s="39" t="s">
        <v>24</v>
      </c>
      <c r="M9" s="40"/>
      <c r="N9" s="41" t="s">
        <v>25</v>
      </c>
      <c r="O9" s="42" t="s">
        <v>26</v>
      </c>
      <c r="P9" s="43" t="s">
        <v>27</v>
      </c>
      <c r="Q9" s="39" t="s">
        <v>28</v>
      </c>
      <c r="R9" s="44"/>
      <c r="S9" s="3"/>
      <c r="T9" s="3"/>
      <c r="U9" s="3"/>
      <c r="V9" s="3"/>
      <c r="W9" s="3"/>
      <c r="X9" s="3"/>
      <c r="Y9" s="3"/>
      <c r="Z9" s="3"/>
    </row>
    <row r="10" ht="12.75" customHeight="1">
      <c r="A10" s="10"/>
      <c r="B10" s="36"/>
      <c r="C10" s="39" t="s">
        <v>29</v>
      </c>
      <c r="D10" s="39" t="s">
        <v>30</v>
      </c>
      <c r="E10" s="39" t="s">
        <v>31</v>
      </c>
      <c r="F10" s="39" t="s">
        <v>31</v>
      </c>
      <c r="G10" s="39" t="s">
        <v>31</v>
      </c>
      <c r="H10" s="39" t="s">
        <v>32</v>
      </c>
      <c r="I10" s="39" t="s">
        <v>32</v>
      </c>
      <c r="J10" s="39" t="s">
        <v>33</v>
      </c>
      <c r="K10" s="39" t="s">
        <v>33</v>
      </c>
      <c r="L10" s="39" t="s">
        <v>33</v>
      </c>
      <c r="M10" s="40"/>
      <c r="N10" s="41" t="s">
        <v>34</v>
      </c>
      <c r="O10" s="42" t="s">
        <v>35</v>
      </c>
      <c r="P10" s="43" t="s">
        <v>36</v>
      </c>
      <c r="Q10" s="39" t="s">
        <v>37</v>
      </c>
      <c r="R10" s="44"/>
      <c r="S10" s="3"/>
      <c r="T10" s="3"/>
      <c r="U10" s="3"/>
      <c r="V10" s="3"/>
      <c r="W10" s="3"/>
      <c r="X10" s="3"/>
      <c r="Y10" s="3"/>
      <c r="Z10" s="3"/>
    </row>
    <row r="11" ht="12.75" customHeight="1">
      <c r="A11" s="5" t="s">
        <v>38</v>
      </c>
      <c r="B11" s="5" t="s">
        <v>39</v>
      </c>
      <c r="C11" s="39" t="s">
        <v>40</v>
      </c>
      <c r="D11" s="39" t="s">
        <v>41</v>
      </c>
      <c r="E11" s="39" t="s">
        <v>42</v>
      </c>
      <c r="F11" s="39" t="s">
        <v>42</v>
      </c>
      <c r="G11" s="39" t="s">
        <v>42</v>
      </c>
      <c r="H11" s="39" t="s">
        <v>42</v>
      </c>
      <c r="I11" s="39" t="s">
        <v>42</v>
      </c>
      <c r="J11" s="39" t="s">
        <v>43</v>
      </c>
      <c r="K11" s="39" t="s">
        <v>43</v>
      </c>
      <c r="L11" s="39" t="s">
        <v>43</v>
      </c>
      <c r="M11" s="40"/>
      <c r="N11" s="41" t="s">
        <v>44</v>
      </c>
      <c r="O11" s="42" t="s">
        <v>43</v>
      </c>
      <c r="P11" s="43" t="s">
        <v>43</v>
      </c>
      <c r="Q11" s="39" t="s">
        <v>43</v>
      </c>
      <c r="R11" s="44"/>
      <c r="S11" s="3"/>
      <c r="T11" s="3"/>
      <c r="U11" s="3"/>
      <c r="V11" s="3"/>
      <c r="W11" s="3"/>
      <c r="X11" s="3"/>
      <c r="Y11" s="3"/>
      <c r="Z11" s="3"/>
    </row>
    <row r="12" ht="12.75" customHeight="1">
      <c r="A12" s="45" t="s">
        <v>45</v>
      </c>
      <c r="B12" s="46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8"/>
      <c r="N12" s="47"/>
      <c r="O12" s="47"/>
      <c r="P12" s="47"/>
      <c r="Q12" s="47"/>
      <c r="R12" s="44"/>
      <c r="S12" s="3"/>
      <c r="T12" s="3"/>
      <c r="U12" s="3"/>
      <c r="V12" s="3"/>
      <c r="W12" s="3"/>
      <c r="X12" s="3"/>
      <c r="Y12" s="3"/>
      <c r="Z12" s="3"/>
    </row>
    <row r="13" ht="12.75" customHeight="1">
      <c r="A13" s="39">
        <v>1.0</v>
      </c>
      <c r="B13" s="49" t="s">
        <v>46</v>
      </c>
      <c r="C13" s="50">
        <v>2.54</v>
      </c>
      <c r="D13" s="51">
        <f>3.14159*(H5/2*H5/2)*C13</f>
        <v>3.799105937</v>
      </c>
      <c r="E13" s="50">
        <v>17.16</v>
      </c>
      <c r="F13" s="50">
        <v>15.41</v>
      </c>
      <c r="G13" s="50">
        <v>10.25</v>
      </c>
      <c r="H13" s="52">
        <f t="shared" ref="H13:H16" si="1">E13-G13</f>
        <v>6.91</v>
      </c>
      <c r="I13" s="52">
        <f t="shared" ref="I13:I16" si="2">F13-G13</f>
        <v>5.16</v>
      </c>
      <c r="J13" s="52">
        <f t="shared" ref="J13:J16" si="3">(N13/2.65)*100</f>
        <v>51.2533697</v>
      </c>
      <c r="K13" s="52">
        <f t="shared" ref="K13:K16" si="4">O13*N13</f>
        <v>46.06346937</v>
      </c>
      <c r="L13" s="52">
        <f t="shared" ref="L13:L16" si="5">100-(J13+K13)</f>
        <v>2.683160928</v>
      </c>
      <c r="M13" s="53"/>
      <c r="N13" s="54">
        <f t="shared" ref="N13:N16" si="6">I13/D13</f>
        <v>1.358214297</v>
      </c>
      <c r="O13" s="55">
        <f t="shared" ref="O13:O16" si="7">((H13-I13)/I13)*100</f>
        <v>33.91472868</v>
      </c>
      <c r="P13" s="56">
        <f t="shared" ref="P13:P16" si="8">(K13*100)/(K13+L13)</f>
        <v>94.49569968</v>
      </c>
      <c r="Q13" s="52">
        <f t="shared" ref="Q13:Q16" si="9">P13-80</f>
        <v>14.49569968</v>
      </c>
      <c r="R13" s="44"/>
      <c r="S13" s="3"/>
      <c r="T13" s="3"/>
      <c r="U13" s="3"/>
      <c r="V13" s="3"/>
      <c r="W13" s="3"/>
      <c r="X13" s="3"/>
      <c r="Y13" s="3"/>
      <c r="Z13" s="3"/>
    </row>
    <row r="14" ht="12.75" customHeight="1">
      <c r="A14" s="39">
        <v>2.0</v>
      </c>
      <c r="B14" s="49" t="s">
        <v>47</v>
      </c>
      <c r="C14" s="50">
        <v>2.45</v>
      </c>
      <c r="D14" s="57">
        <f>3.14159*(H5/2*H5/2)*C14</f>
        <v>3.664491948</v>
      </c>
      <c r="E14" s="50">
        <v>17.46</v>
      </c>
      <c r="F14" s="50">
        <v>15.7</v>
      </c>
      <c r="G14" s="50">
        <v>10.69</v>
      </c>
      <c r="H14" s="52">
        <f t="shared" si="1"/>
        <v>6.77</v>
      </c>
      <c r="I14" s="52">
        <f t="shared" si="2"/>
        <v>5.01</v>
      </c>
      <c r="J14" s="52">
        <f t="shared" si="3"/>
        <v>51.59149112</v>
      </c>
      <c r="K14" s="52">
        <f t="shared" si="4"/>
        <v>48.02848595</v>
      </c>
      <c r="L14" s="52">
        <f t="shared" si="5"/>
        <v>0.380022934</v>
      </c>
      <c r="M14" s="53"/>
      <c r="N14" s="54">
        <f t="shared" si="6"/>
        <v>1.367174515</v>
      </c>
      <c r="O14" s="55">
        <f t="shared" si="7"/>
        <v>35.12974052</v>
      </c>
      <c r="P14" s="56">
        <f t="shared" si="8"/>
        <v>99.21496666</v>
      </c>
      <c r="Q14" s="52">
        <f t="shared" si="9"/>
        <v>19.21496666</v>
      </c>
      <c r="R14" s="44"/>
      <c r="S14" s="3"/>
      <c r="T14" s="3"/>
      <c r="U14" s="3"/>
      <c r="V14" s="3"/>
      <c r="W14" s="3"/>
      <c r="X14" s="3"/>
      <c r="Y14" s="3"/>
      <c r="Z14" s="3"/>
    </row>
    <row r="15" ht="12.75" customHeight="1">
      <c r="A15" s="39">
        <v>3.0</v>
      </c>
      <c r="B15" s="49" t="s">
        <v>48</v>
      </c>
      <c r="C15" s="50">
        <v>2.47</v>
      </c>
      <c r="D15" s="52">
        <f>3.14159*(H5/2*H5/2)*C15</f>
        <v>3.694406168</v>
      </c>
      <c r="E15" s="50">
        <v>17.96</v>
      </c>
      <c r="F15" s="50">
        <v>16.16</v>
      </c>
      <c r="G15" s="50">
        <v>11.3</v>
      </c>
      <c r="H15" s="52">
        <f t="shared" si="1"/>
        <v>6.66</v>
      </c>
      <c r="I15" s="52">
        <f t="shared" si="2"/>
        <v>4.86</v>
      </c>
      <c r="J15" s="52">
        <f t="shared" si="3"/>
        <v>49.64159816</v>
      </c>
      <c r="K15" s="52">
        <f t="shared" si="4"/>
        <v>48.72230931</v>
      </c>
      <c r="L15" s="52">
        <f t="shared" si="5"/>
        <v>1.636092531</v>
      </c>
      <c r="M15" s="53"/>
      <c r="N15" s="54">
        <f t="shared" si="6"/>
        <v>1.315502351</v>
      </c>
      <c r="O15" s="55">
        <f t="shared" si="7"/>
        <v>37.03703704</v>
      </c>
      <c r="P15" s="56">
        <f t="shared" si="8"/>
        <v>96.75110315</v>
      </c>
      <c r="Q15" s="52">
        <f t="shared" si="9"/>
        <v>16.75110315</v>
      </c>
      <c r="R15" s="44"/>
      <c r="S15" s="3"/>
      <c r="T15" s="3"/>
      <c r="U15" s="3"/>
      <c r="V15" s="3"/>
      <c r="W15" s="3"/>
      <c r="X15" s="3"/>
      <c r="Y15" s="3"/>
      <c r="Z15" s="3"/>
    </row>
    <row r="16" ht="12.75" customHeight="1">
      <c r="A16" s="39">
        <v>4.0</v>
      </c>
      <c r="B16" s="49" t="s">
        <v>49</v>
      </c>
      <c r="C16" s="50">
        <v>2.46</v>
      </c>
      <c r="D16" s="52">
        <f>3.14159*(H5/2*H5/2)*C16</f>
        <v>3.679449058</v>
      </c>
      <c r="E16" s="50">
        <v>17.29</v>
      </c>
      <c r="F16" s="50">
        <v>15.61</v>
      </c>
      <c r="G16" s="50">
        <v>10.7</v>
      </c>
      <c r="H16" s="52">
        <f t="shared" si="1"/>
        <v>6.59</v>
      </c>
      <c r="I16" s="52">
        <f t="shared" si="2"/>
        <v>4.91</v>
      </c>
      <c r="J16" s="52">
        <f t="shared" si="3"/>
        <v>50.35618539</v>
      </c>
      <c r="K16" s="52">
        <f t="shared" si="4"/>
        <v>45.65900964</v>
      </c>
      <c r="L16" s="52">
        <f t="shared" si="5"/>
        <v>3.984804969</v>
      </c>
      <c r="M16" s="53"/>
      <c r="N16" s="54">
        <f t="shared" si="6"/>
        <v>1.334438913</v>
      </c>
      <c r="O16" s="55">
        <f t="shared" si="7"/>
        <v>34.21588595</v>
      </c>
      <c r="P16" s="56">
        <f t="shared" si="8"/>
        <v>91.97320955</v>
      </c>
      <c r="Q16" s="52">
        <f t="shared" si="9"/>
        <v>11.97320955</v>
      </c>
      <c r="R16" s="44"/>
      <c r="S16" s="3"/>
      <c r="T16" s="3"/>
      <c r="U16" s="3"/>
      <c r="V16" s="3"/>
      <c r="W16" s="3"/>
      <c r="X16" s="3"/>
      <c r="Y16" s="3"/>
      <c r="Z16" s="3"/>
    </row>
    <row r="17" ht="12.75" customHeight="1">
      <c r="A17" s="45" t="s">
        <v>18</v>
      </c>
      <c r="B17" s="46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3"/>
      <c r="N17" s="52"/>
      <c r="O17" s="52"/>
      <c r="P17" s="52"/>
      <c r="Q17" s="52"/>
      <c r="R17" s="44"/>
      <c r="S17" s="3"/>
      <c r="T17" s="3"/>
      <c r="U17" s="3"/>
      <c r="V17" s="3"/>
      <c r="W17" s="3"/>
      <c r="X17" s="3"/>
      <c r="Y17" s="3"/>
      <c r="Z17" s="3"/>
    </row>
    <row r="18" ht="12.75" customHeight="1">
      <c r="A18" s="39">
        <v>5.0</v>
      </c>
      <c r="B18" s="49" t="s">
        <v>46</v>
      </c>
      <c r="C18" s="50">
        <v>2.5</v>
      </c>
      <c r="D18" s="51">
        <f>3.14159*(H5/2*H5/2)*C18</f>
        <v>3.739277498</v>
      </c>
      <c r="E18" s="50">
        <v>15.99</v>
      </c>
      <c r="F18" s="50">
        <v>14.27</v>
      </c>
      <c r="G18" s="50">
        <v>9.42</v>
      </c>
      <c r="H18" s="52">
        <f t="shared" ref="H18:H21" si="10">E18-G18</f>
        <v>6.57</v>
      </c>
      <c r="I18" s="52">
        <f t="shared" ref="I18:I21" si="11">F18-G18</f>
        <v>4.85</v>
      </c>
      <c r="J18" s="52">
        <f t="shared" ref="J18:J21" si="12">(N18/2.65)*100</f>
        <v>48.9449815</v>
      </c>
      <c r="K18" s="52">
        <f t="shared" ref="K18:K21" si="13">O18*N18</f>
        <v>45.99819086</v>
      </c>
      <c r="L18" s="52">
        <f t="shared" ref="L18:L21" si="14">100-(J18+K18)</f>
        <v>5.056827646</v>
      </c>
      <c r="M18" s="53"/>
      <c r="N18" s="54">
        <f t="shared" ref="N18:N21" si="15">I18/D18</f>
        <v>1.29704201</v>
      </c>
      <c r="O18" s="55">
        <f t="shared" ref="O18:O21" si="16">((H18-I18)/I18)*100</f>
        <v>35.46391753</v>
      </c>
      <c r="P18" s="56">
        <f t="shared" ref="P18:P21" si="17">(K18*100)/(K18+L18)</f>
        <v>90.09533677</v>
      </c>
      <c r="Q18" s="52">
        <f t="shared" ref="Q18:Q21" si="18">P18-80</f>
        <v>10.09533677</v>
      </c>
      <c r="R18" s="44"/>
      <c r="S18" s="3"/>
      <c r="T18" s="3"/>
      <c r="U18" s="3"/>
      <c r="V18" s="3"/>
      <c r="W18" s="3"/>
      <c r="X18" s="3"/>
      <c r="Y18" s="3"/>
      <c r="Z18" s="3"/>
    </row>
    <row r="19" ht="12.75" customHeight="1">
      <c r="A19" s="39">
        <v>6.0</v>
      </c>
      <c r="B19" s="49" t="s">
        <v>47</v>
      </c>
      <c r="C19" s="50">
        <v>2.41</v>
      </c>
      <c r="D19" s="52">
        <f>3.14159*(H5/2*H5/2)*C19</f>
        <v>3.604663508</v>
      </c>
      <c r="E19" s="50">
        <v>17.5</v>
      </c>
      <c r="F19" s="50">
        <v>15.78</v>
      </c>
      <c r="G19" s="50">
        <v>10.9</v>
      </c>
      <c r="H19" s="52">
        <f t="shared" si="10"/>
        <v>6.6</v>
      </c>
      <c r="I19" s="52">
        <f t="shared" si="11"/>
        <v>4.88</v>
      </c>
      <c r="J19" s="52">
        <f t="shared" si="12"/>
        <v>51.08686095</v>
      </c>
      <c r="K19" s="52">
        <f t="shared" si="13"/>
        <v>47.71596562</v>
      </c>
      <c r="L19" s="52">
        <f t="shared" si="14"/>
        <v>1.197173427</v>
      </c>
      <c r="M19" s="53"/>
      <c r="N19" s="54">
        <f t="shared" si="15"/>
        <v>1.353801815</v>
      </c>
      <c r="O19" s="55">
        <f t="shared" si="16"/>
        <v>35.24590164</v>
      </c>
      <c r="P19" s="56">
        <f t="shared" si="17"/>
        <v>97.55245022</v>
      </c>
      <c r="Q19" s="52">
        <f t="shared" si="18"/>
        <v>17.55245022</v>
      </c>
      <c r="R19" s="44"/>
      <c r="S19" s="3"/>
      <c r="T19" s="3"/>
      <c r="U19" s="3"/>
      <c r="V19" s="3"/>
      <c r="W19" s="3"/>
      <c r="X19" s="3"/>
      <c r="Y19" s="3"/>
      <c r="Z19" s="3"/>
    </row>
    <row r="20" ht="12.75" customHeight="1">
      <c r="A20" s="39">
        <v>7.0</v>
      </c>
      <c r="B20" s="49" t="s">
        <v>48</v>
      </c>
      <c r="C20" s="50">
        <v>2.44</v>
      </c>
      <c r="D20" s="51">
        <f>3.14159*(H5/2*H5/2)*C20</f>
        <v>3.649534838</v>
      </c>
      <c r="E20" s="50">
        <v>17.99</v>
      </c>
      <c r="F20" s="50">
        <v>16.11</v>
      </c>
      <c r="G20" s="50">
        <v>11.34</v>
      </c>
      <c r="H20" s="52">
        <f t="shared" si="10"/>
        <v>6.65</v>
      </c>
      <c r="I20" s="52">
        <f t="shared" si="11"/>
        <v>4.77</v>
      </c>
      <c r="J20" s="52">
        <f t="shared" si="12"/>
        <v>49.32135409</v>
      </c>
      <c r="K20" s="52">
        <f t="shared" si="13"/>
        <v>51.51341428</v>
      </c>
      <c r="L20" s="52">
        <f t="shared" si="14"/>
        <v>-0.834768369</v>
      </c>
      <c r="M20" s="53"/>
      <c r="N20" s="54">
        <f t="shared" si="15"/>
        <v>1.307015883</v>
      </c>
      <c r="O20" s="55">
        <f t="shared" si="16"/>
        <v>39.4129979</v>
      </c>
      <c r="P20" s="56">
        <f t="shared" si="17"/>
        <v>101.6471797</v>
      </c>
      <c r="Q20" s="52">
        <f t="shared" si="18"/>
        <v>21.6471797</v>
      </c>
      <c r="R20" s="44"/>
      <c r="S20" s="3"/>
      <c r="T20" s="3"/>
      <c r="U20" s="3"/>
      <c r="V20" s="3"/>
      <c r="W20" s="3"/>
      <c r="X20" s="3"/>
      <c r="Y20" s="3"/>
      <c r="Z20" s="3"/>
    </row>
    <row r="21" ht="12.75" customHeight="1">
      <c r="A21" s="39">
        <v>8.0</v>
      </c>
      <c r="B21" s="49" t="s">
        <v>49</v>
      </c>
      <c r="C21" s="50">
        <v>2.43</v>
      </c>
      <c r="D21" s="52">
        <f>3.14159*(H5/2*H5/2)*C21</f>
        <v>3.634577728</v>
      </c>
      <c r="E21" s="50">
        <v>16.89</v>
      </c>
      <c r="F21" s="50">
        <v>15.2</v>
      </c>
      <c r="G21" s="50">
        <v>10.61</v>
      </c>
      <c r="H21" s="52">
        <f t="shared" si="10"/>
        <v>6.28</v>
      </c>
      <c r="I21" s="52">
        <f t="shared" si="11"/>
        <v>4.59</v>
      </c>
      <c r="J21" s="52">
        <f t="shared" si="12"/>
        <v>47.65548027</v>
      </c>
      <c r="K21" s="52">
        <f t="shared" si="13"/>
        <v>46.49783625</v>
      </c>
      <c r="L21" s="52">
        <f t="shared" si="14"/>
        <v>5.846683488</v>
      </c>
      <c r="M21" s="53"/>
      <c r="N21" s="54">
        <f t="shared" si="15"/>
        <v>1.262870227</v>
      </c>
      <c r="O21" s="55">
        <f t="shared" si="16"/>
        <v>36.81917211</v>
      </c>
      <c r="P21" s="56">
        <f t="shared" si="17"/>
        <v>88.83038087</v>
      </c>
      <c r="Q21" s="52">
        <f t="shared" si="18"/>
        <v>8.830380873</v>
      </c>
      <c r="R21" s="44"/>
      <c r="S21" s="3"/>
      <c r="T21" s="3"/>
      <c r="U21" s="3"/>
      <c r="V21" s="3"/>
      <c r="W21" s="3"/>
      <c r="X21" s="3"/>
      <c r="Y21" s="3"/>
      <c r="Z21" s="3"/>
    </row>
    <row r="22" ht="12.75" customHeight="1">
      <c r="A22" s="46"/>
      <c r="B22" s="46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8"/>
      <c r="N22" s="47"/>
      <c r="O22" s="47"/>
      <c r="P22" s="47"/>
      <c r="Q22" s="47"/>
      <c r="R22" s="44"/>
      <c r="S22" s="3"/>
      <c r="T22" s="3"/>
      <c r="U22" s="3"/>
      <c r="V22" s="3"/>
      <c r="W22" s="3"/>
      <c r="X22" s="3"/>
      <c r="Y22" s="3"/>
      <c r="Z22" s="3"/>
    </row>
    <row r="23" ht="12.7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"/>
      <c r="N23" s="7"/>
      <c r="O23" s="7"/>
      <c r="P23" s="7"/>
      <c r="Q23" s="7"/>
      <c r="R23" s="11"/>
      <c r="S23" s="3"/>
      <c r="T23" s="3"/>
      <c r="U23" s="3"/>
      <c r="V23" s="3"/>
      <c r="W23" s="3"/>
      <c r="X23" s="3"/>
      <c r="Y23" s="3"/>
      <c r="Z23" s="3"/>
    </row>
    <row r="24" ht="12.75" customHeight="1">
      <c r="A24" s="58" t="s">
        <v>50</v>
      </c>
      <c r="B24" s="35"/>
      <c r="C24" s="26"/>
      <c r="D24" s="26"/>
      <c r="E24" s="26"/>
      <c r="F24" s="35"/>
      <c r="G24" s="26"/>
      <c r="H24" s="35"/>
      <c r="I24" s="26"/>
      <c r="J24" s="26"/>
      <c r="K24" s="26"/>
      <c r="L24" s="26"/>
      <c r="M24" s="26"/>
      <c r="N24" s="26"/>
      <c r="O24" s="35"/>
      <c r="P24" s="26"/>
      <c r="Q24" s="17"/>
      <c r="R24" s="9"/>
      <c r="S24" s="3"/>
      <c r="T24" s="3"/>
      <c r="U24" s="3"/>
      <c r="V24" s="3"/>
      <c r="W24" s="3"/>
      <c r="X24" s="3"/>
      <c r="Y24" s="3"/>
      <c r="Z24" s="3"/>
    </row>
    <row r="25" ht="12.75" customHeight="1">
      <c r="A25" s="30"/>
      <c r="B25" s="59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11"/>
      <c r="O25" s="11"/>
      <c r="P25" s="11"/>
      <c r="Q25" s="38"/>
      <c r="R25" s="9"/>
      <c r="S25" s="3"/>
      <c r="T25" s="3"/>
      <c r="U25" s="3"/>
      <c r="V25" s="3"/>
      <c r="W25" s="3"/>
      <c r="X25" s="3"/>
      <c r="Y25" s="3"/>
      <c r="Z25" s="3"/>
    </row>
    <row r="26" ht="12.75" customHeight="1">
      <c r="A26" s="9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38"/>
      <c r="R26" s="9"/>
      <c r="S26" s="3"/>
      <c r="T26" s="3"/>
      <c r="U26" s="3"/>
      <c r="V26" s="3"/>
      <c r="W26" s="3"/>
      <c r="X26" s="3"/>
      <c r="Y26" s="3"/>
      <c r="Z26" s="3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1"/>
      <c r="M27" s="11"/>
      <c r="N27" s="11"/>
      <c r="O27" s="11"/>
      <c r="P27" s="11"/>
      <c r="Q27" s="38"/>
      <c r="R27" s="9"/>
      <c r="S27" s="3"/>
      <c r="T27" s="3"/>
      <c r="U27" s="3"/>
      <c r="V27" s="3"/>
      <c r="W27" s="3"/>
      <c r="X27" s="3"/>
      <c r="Y27" s="3"/>
      <c r="Z27" s="3"/>
    </row>
    <row r="28" ht="12.75" customHeight="1">
      <c r="A28" s="9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38"/>
      <c r="R28" s="9"/>
      <c r="S28" s="3"/>
      <c r="T28" s="3"/>
      <c r="U28" s="3"/>
      <c r="V28" s="3"/>
      <c r="W28" s="3"/>
      <c r="X28" s="3"/>
      <c r="Y28" s="3"/>
      <c r="Z28" s="3"/>
    </row>
    <row r="29" ht="12.75" customHeight="1">
      <c r="A29" s="30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11"/>
      <c r="M29" s="11"/>
      <c r="N29" s="11"/>
      <c r="O29" s="11"/>
      <c r="P29" s="11"/>
      <c r="Q29" s="38"/>
      <c r="R29" s="9"/>
      <c r="S29" s="3"/>
      <c r="T29" s="3"/>
      <c r="U29" s="3"/>
      <c r="V29" s="3"/>
      <c r="W29" s="3"/>
      <c r="X29" s="3"/>
      <c r="Y29" s="3"/>
      <c r="Z29" s="3"/>
    </row>
    <row r="30" ht="12.75" customHeight="1">
      <c r="A30" s="21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36"/>
      <c r="R30" s="9"/>
      <c r="S30" s="3"/>
      <c r="T30" s="3"/>
      <c r="U30" s="3"/>
      <c r="V30" s="3"/>
      <c r="W30" s="3"/>
      <c r="X30" s="3"/>
      <c r="Y30" s="3"/>
      <c r="Z30" s="3"/>
    </row>
    <row r="31" ht="12.0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2.0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2.0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2.0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2.0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2.0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0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2.0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2.0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2.0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.0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0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0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0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0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0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0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0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0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0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0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0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0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0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0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0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0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0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0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0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0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0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0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0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0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0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0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0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0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0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0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0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0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0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0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0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0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0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0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0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0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0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0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0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0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0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0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0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0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0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0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0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0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0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0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0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0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0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0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0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0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0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0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0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0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0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0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0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0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0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0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0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0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0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0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0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0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0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0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0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0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0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0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0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0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0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0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0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0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0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0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0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0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0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0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0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0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0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0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0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0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0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0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0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0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0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0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0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0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0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0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0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0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0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0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0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0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0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0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0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0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0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0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0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0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0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0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0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0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0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0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0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0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0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0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0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0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0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0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0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0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0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0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0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0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0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0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0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0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0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0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0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0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0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0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0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0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0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0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0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0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0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0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0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0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0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0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0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0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0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0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0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0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0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0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0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0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0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0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0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0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0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0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0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0" footer="0.0" header="0.0" left="0.0" right="0.0" top="0.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6" width="9.67"/>
    <col customWidth="1" min="7" max="21" width="9.56"/>
    <col customWidth="1" min="22" max="26" width="14.44"/>
  </cols>
  <sheetData>
    <row r="1" ht="12.75" customHeight="1">
      <c r="A1" s="1"/>
      <c r="B1" s="1"/>
      <c r="C1" s="1"/>
      <c r="D1" s="1"/>
      <c r="E1" s="1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ht="12.75" customHeight="1">
      <c r="A2" s="1"/>
      <c r="B2" s="1"/>
      <c r="C2" s="1"/>
      <c r="D2" s="1"/>
      <c r="E2" s="1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ht="12.75" customHeight="1">
      <c r="A3" s="1"/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ht="12.75" customHeight="1">
      <c r="A4" s="1"/>
      <c r="B4" s="1"/>
      <c r="C4" s="1"/>
      <c r="D4" s="1"/>
      <c r="E4" s="1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ht="12.75" customHeight="1">
      <c r="A5" s="1"/>
      <c r="B5" s="1"/>
      <c r="C5" s="1"/>
      <c r="D5" s="1"/>
      <c r="E5" s="1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ht="12.75" customHeight="1">
      <c r="A6" s="1"/>
      <c r="B6" s="1"/>
      <c r="C6" s="1"/>
      <c r="D6" s="1"/>
      <c r="E6" s="1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ht="12.75" customHeight="1">
      <c r="A7" s="1"/>
      <c r="B7" s="1"/>
      <c r="C7" s="1"/>
      <c r="D7" s="1"/>
      <c r="E7" s="1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ht="12.75" customHeight="1">
      <c r="A8" s="1"/>
      <c r="B8" s="1"/>
      <c r="C8" s="1"/>
      <c r="D8" s="1"/>
      <c r="E8" s="1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ht="12.75" customHeight="1">
      <c r="A9" s="1"/>
      <c r="B9" s="1"/>
      <c r="C9" s="1"/>
      <c r="D9" s="1"/>
      <c r="E9" s="1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ht="12.75" customHeight="1">
      <c r="A10" s="1"/>
      <c r="B10" s="1"/>
      <c r="C10" s="1"/>
      <c r="D10" s="1"/>
      <c r="E10" s="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ht="12.0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ht="12.0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ht="12.0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ht="12.0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ht="12.0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ht="12.0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ht="12.0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ht="12.0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ht="12.0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ht="12.0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ht="12.0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ht="12.0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ht="12.0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ht="12.0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ht="12.0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ht="12.0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ht="12.0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ht="12.0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ht="12.0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ht="12.0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ht="12.0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ht="12.0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ht="12.0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ht="12.0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ht="12.0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ht="12.0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ht="12.0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ht="12.0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ht="12.0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ht="12.0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ht="12.0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ht="12.0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ht="12.0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ht="12.0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ht="12.0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ht="12.0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ht="12.0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ht="12.0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ht="12.0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ht="12.0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ht="12.0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ht="12.0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ht="12.0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ht="12.0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ht="12.0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ht="12.0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ht="12.0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ht="12.0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ht="12.0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ht="12.0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ht="12.0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ht="12.0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ht="12.0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ht="12.0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ht="12.0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ht="12.0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ht="12.0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ht="12.0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ht="12.0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ht="12.0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ht="12.0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ht="12.0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ht="12.0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ht="12.0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ht="12.0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ht="12.0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ht="12.0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ht="12.0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ht="12.0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ht="12.0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ht="12.0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ht="12.0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ht="12.0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ht="12.0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ht="12.0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ht="12.0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ht="12.0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ht="12.0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ht="12.0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ht="12.0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ht="12.0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ht="12.0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ht="12.0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ht="12.0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ht="12.0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ht="12.0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ht="12.0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ht="12.0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ht="12.0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ht="12.0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ht="12.0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ht="12.0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ht="12.0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ht="12.0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ht="12.0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ht="12.0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ht="12.0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ht="12.0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ht="12.0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ht="12.0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ht="12.0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ht="12.0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ht="12.0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ht="12.0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ht="12.0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ht="12.0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ht="12.0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ht="12.0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ht="12.0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ht="12.0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ht="12.0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ht="12.0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ht="12.0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ht="12.0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ht="12.0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ht="12.0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ht="12.0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ht="12.0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ht="12.0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ht="12.0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ht="12.0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ht="12.0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ht="12.0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ht="12.0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ht="12.0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ht="12.0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ht="12.0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ht="12.0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ht="12.0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ht="12.0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ht="12.0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ht="12.0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ht="12.0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ht="12.0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ht="12.0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ht="12.0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ht="12.0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ht="12.0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ht="12.0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ht="12.0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ht="12.0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ht="12.0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ht="12.0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ht="12.0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ht="12.0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ht="12.0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ht="12.0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ht="12.0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ht="12.0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ht="12.0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ht="12.0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ht="12.0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ht="12.0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ht="12.0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ht="12.0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ht="12.0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ht="12.0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ht="12.0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ht="12.0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ht="12.0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ht="12.0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ht="12.0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ht="12.0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ht="12.0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ht="12.0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ht="12.0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ht="12.0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ht="12.0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ht="12.0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ht="12.0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ht="12.0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ht="12.0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ht="12.0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ht="12.0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ht="12.0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ht="12.0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ht="12.0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ht="12.0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ht="12.0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ht="12.0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ht="12.0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ht="12.0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ht="12.0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ht="12.0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ht="12.0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ht="12.0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ht="12.0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ht="12.0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ht="12.0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ht="12.0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ht="12.0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ht="12.0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ht="12.0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ht="12.0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ht="12.0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ht="12.0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ht="12.0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ht="12.0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ht="12.0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ht="12.0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ht="12.0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ht="12.0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ht="12.0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ht="12.0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ht="12.0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ht="12.0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ht="12.0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ht="12.0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ht="12.0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ht="12.0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0" footer="0.0" header="0.0" left="0.0" right="0.0" top="0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2016-10-10T20:27:24Z</dcterms:created>
  <dc:creator>Jared Carter</dc:creator>
</cp:coreProperties>
</file>